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PC477\Documents\"/>
    </mc:Choice>
  </mc:AlternateContent>
  <xr:revisionPtr revIDLastSave="0" documentId="13_ncr:1_{DC8130D8-C368-44A4-9494-010CB4AF7DD1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構成比率" sheetId="5" r:id="rId1"/>
    <sheet name="表作成" sheetId="2" r:id="rId2"/>
    <sheet name="オートSUM" sheetId="4" r:id="rId3"/>
    <sheet name="ROUND" sheetId="6" r:id="rId4"/>
    <sheet name="RANKEQ" sheetId="7" r:id="rId5"/>
    <sheet name="円・複合グラフ" sheetId="8" r:id="rId6"/>
    <sheet name="フィルター" sheetId="9" r:id="rId7"/>
  </sheets>
  <definedNames>
    <definedName name="_xlnm._FilterDatabase" localSheetId="6" hidden="1">フィルター!$B$3:$F$23</definedName>
    <definedName name="_xlnm._FilterDatabase" localSheetId="1" hidden="1">表作成!$D$3:$F$23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8" l="1"/>
  <c r="H6" i="8"/>
  <c r="H7" i="8"/>
  <c r="H8" i="8"/>
  <c r="H9" i="8"/>
  <c r="H4" i="8"/>
  <c r="H10" i="8" s="1"/>
  <c r="E10" i="8"/>
  <c r="D10" i="8"/>
  <c r="C10" i="8"/>
  <c r="G9" i="8"/>
  <c r="F9" i="8"/>
  <c r="G8" i="8"/>
  <c r="F8" i="8"/>
  <c r="G7" i="8"/>
  <c r="F7" i="8"/>
  <c r="G6" i="8"/>
  <c r="F6" i="8"/>
  <c r="G5" i="8"/>
  <c r="F5" i="8"/>
  <c r="G4" i="8"/>
  <c r="F4" i="8"/>
  <c r="F10" i="8" l="1"/>
  <c r="G10" i="8"/>
  <c r="H12" i="7" l="1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E11" i="5" l="1"/>
</calcChain>
</file>

<file path=xl/sharedStrings.xml><?xml version="1.0" encoding="utf-8"?>
<sst xmlns="http://schemas.openxmlformats.org/spreadsheetml/2006/main" count="297" uniqueCount="129">
  <si>
    <t>パターン２</t>
    <phoneticPr fontId="1"/>
  </si>
  <si>
    <t>パターン１</t>
    <phoneticPr fontId="1"/>
  </si>
  <si>
    <t>※日替わり定食　例</t>
    <rPh sb="1" eb="3">
      <t>ヒガ</t>
    </rPh>
    <rPh sb="5" eb="7">
      <t>テイショク</t>
    </rPh>
    <rPh sb="8" eb="9">
      <t>レイ</t>
    </rPh>
    <phoneticPr fontId="1"/>
  </si>
  <si>
    <t>現金</t>
    <rPh sb="0" eb="2">
      <t>ゲンキン</t>
    </rPh>
    <phoneticPr fontId="1"/>
  </si>
  <si>
    <t>夜</t>
    <rPh sb="0" eb="1">
      <t>ヨル</t>
    </rPh>
    <phoneticPr fontId="1"/>
  </si>
  <si>
    <t>白身のフライ</t>
    <rPh sb="0" eb="2">
      <t>シロミ</t>
    </rPh>
    <phoneticPr fontId="1"/>
  </si>
  <si>
    <t>女</t>
    <rPh sb="0" eb="1">
      <t>オンナ</t>
    </rPh>
    <phoneticPr fontId="1"/>
  </si>
  <si>
    <t>昼</t>
    <rPh sb="0" eb="1">
      <t>ヒル</t>
    </rPh>
    <phoneticPr fontId="1"/>
  </si>
  <si>
    <t>日替わり定食</t>
    <rPh sb="0" eb="1">
      <t>ヒ</t>
    </rPh>
    <rPh sb="1" eb="2">
      <t>ガ</t>
    </rPh>
    <rPh sb="4" eb="6">
      <t>テイショク</t>
    </rPh>
    <phoneticPr fontId="1"/>
  </si>
  <si>
    <t>男</t>
    <rPh sb="0" eb="1">
      <t>オトコ</t>
    </rPh>
    <phoneticPr fontId="1"/>
  </si>
  <si>
    <t>ミール</t>
    <phoneticPr fontId="1"/>
  </si>
  <si>
    <t>ささみチーズカツ</t>
    <phoneticPr fontId="1"/>
  </si>
  <si>
    <t>ハンバーグ</t>
    <phoneticPr fontId="1"/>
  </si>
  <si>
    <t>朝</t>
    <rPh sb="0" eb="1">
      <t>アサ</t>
    </rPh>
    <phoneticPr fontId="1"/>
  </si>
  <si>
    <t>カツカレー</t>
    <phoneticPr fontId="1"/>
  </si>
  <si>
    <t>ラーメン</t>
    <phoneticPr fontId="1"/>
  </si>
  <si>
    <t>支払方法</t>
    <rPh sb="0" eb="2">
      <t>シハライ</t>
    </rPh>
    <rPh sb="2" eb="4">
      <t>ホウホウ</t>
    </rPh>
    <phoneticPr fontId="1"/>
  </si>
  <si>
    <t>時間帯</t>
    <rPh sb="0" eb="3">
      <t>ジカンタイ</t>
    </rPh>
    <phoneticPr fontId="1"/>
  </si>
  <si>
    <t>メニュー</t>
    <phoneticPr fontId="1"/>
  </si>
  <si>
    <t>性別</t>
    <rPh sb="0" eb="2">
      <t>セイベツ</t>
    </rPh>
    <phoneticPr fontId="1"/>
  </si>
  <si>
    <t>学籍番号</t>
    <rPh sb="0" eb="4">
      <t>ガクセキバンゴウ</t>
    </rPh>
    <phoneticPr fontId="1"/>
  </si>
  <si>
    <t>前期試験結果</t>
    <rPh sb="0" eb="2">
      <t>ゼンキ</t>
    </rPh>
    <rPh sb="2" eb="4">
      <t>シケン</t>
    </rPh>
    <rPh sb="4" eb="6">
      <t>ケッカ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</si>
  <si>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</si>
  <si>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</si>
  <si>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</si>
  <si>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</si>
  <si>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</si>
  <si>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</si>
  <si>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</si>
  <si>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最高点</t>
    <rPh sb="0" eb="3">
      <t>サイコウテン</t>
    </rPh>
    <phoneticPr fontId="1"/>
  </si>
  <si>
    <t>最低点</t>
    <rPh sb="0" eb="2">
      <t>サイテイ</t>
    </rPh>
    <rPh sb="2" eb="3">
      <t>テン</t>
    </rPh>
    <phoneticPr fontId="1"/>
  </si>
  <si>
    <t>書籍売上高</t>
    <rPh sb="0" eb="2">
      <t>ショセキ</t>
    </rPh>
    <rPh sb="2" eb="4">
      <t>ウリアゲ</t>
    </rPh>
    <rPh sb="4" eb="5">
      <t>ダカ</t>
    </rPh>
    <phoneticPr fontId="4"/>
  </si>
  <si>
    <t>書名</t>
    <rPh sb="0" eb="2">
      <t>ショメイ</t>
    </rPh>
    <phoneticPr fontId="4"/>
  </si>
  <si>
    <t>数量</t>
    <rPh sb="0" eb="2">
      <t>スウリョウ</t>
    </rPh>
    <phoneticPr fontId="4"/>
  </si>
  <si>
    <t>売上高</t>
    <rPh sb="0" eb="2">
      <t>ウリアゲ</t>
    </rPh>
    <rPh sb="2" eb="3">
      <t>ダカ</t>
    </rPh>
    <phoneticPr fontId="4"/>
  </si>
  <si>
    <t>英語テキスト</t>
    <rPh sb="0" eb="2">
      <t>エイゴ</t>
    </rPh>
    <phoneticPr fontId="4"/>
  </si>
  <si>
    <t>中国語テキスト</t>
    <rPh sb="0" eb="3">
      <t>チュウゴクゴ</t>
    </rPh>
    <phoneticPr fontId="4"/>
  </si>
  <si>
    <t>フランス語テキスト</t>
    <rPh sb="4" eb="5">
      <t>ゴ</t>
    </rPh>
    <phoneticPr fontId="4"/>
  </si>
  <si>
    <t>週刊少年ジャソプ</t>
    <rPh sb="0" eb="2">
      <t>シュウカン</t>
    </rPh>
    <rPh sb="2" eb="4">
      <t>ショウネン</t>
    </rPh>
    <phoneticPr fontId="4"/>
  </si>
  <si>
    <t>週刊少年ヨンデー</t>
    <rPh sb="0" eb="2">
      <t>シュウカン</t>
    </rPh>
    <rPh sb="2" eb="4">
      <t>ショウネン</t>
    </rPh>
    <phoneticPr fontId="4"/>
  </si>
  <si>
    <t>週刊少年マガヂン</t>
    <rPh sb="0" eb="2">
      <t>シュウカン</t>
    </rPh>
    <rPh sb="2" eb="4">
      <t>ショウネン</t>
    </rPh>
    <phoneticPr fontId="4"/>
  </si>
  <si>
    <t>構成比率</t>
    <rPh sb="0" eb="2">
      <t>コウセイ</t>
    </rPh>
    <rPh sb="2" eb="4">
      <t>ヒリツ</t>
    </rPh>
    <phoneticPr fontId="1"/>
  </si>
  <si>
    <t>値段</t>
    <rPh sb="0" eb="2">
      <t>ネダン</t>
    </rPh>
    <phoneticPr fontId="1"/>
  </si>
  <si>
    <t>ドイツ語テキスト</t>
    <rPh sb="3" eb="4">
      <t>ゴ</t>
    </rPh>
    <phoneticPr fontId="4"/>
  </si>
  <si>
    <t>受験者数</t>
    <rPh sb="0" eb="3">
      <t>ジュケンシャ</t>
    </rPh>
    <rPh sb="3" eb="4">
      <t>スウ</t>
    </rPh>
    <phoneticPr fontId="1"/>
  </si>
  <si>
    <t>田中</t>
    <rPh sb="0" eb="2">
      <t>タナカ</t>
    </rPh>
    <phoneticPr fontId="1"/>
  </si>
  <si>
    <t>山本</t>
    <rPh sb="0" eb="2">
      <t>ヤマモト</t>
    </rPh>
    <phoneticPr fontId="1"/>
  </si>
  <si>
    <t>内田</t>
    <rPh sb="0" eb="2">
      <t>ウチダ</t>
    </rPh>
    <phoneticPr fontId="1"/>
  </si>
  <si>
    <t>小柳</t>
    <rPh sb="0" eb="2">
      <t>コヤナギ</t>
    </rPh>
    <phoneticPr fontId="1"/>
  </si>
  <si>
    <t>友田</t>
    <rPh sb="0" eb="2">
      <t>トモダ</t>
    </rPh>
    <phoneticPr fontId="1"/>
  </si>
  <si>
    <t>沢田</t>
    <rPh sb="0" eb="2">
      <t>サワダ</t>
    </rPh>
    <phoneticPr fontId="1"/>
  </si>
  <si>
    <t>佐々木</t>
    <rPh sb="0" eb="3">
      <t>ササキ</t>
    </rPh>
    <phoneticPr fontId="1"/>
  </si>
  <si>
    <t>小野</t>
    <rPh sb="0" eb="2">
      <t>オノ</t>
    </rPh>
    <phoneticPr fontId="1"/>
  </si>
  <si>
    <t>小林</t>
    <rPh sb="0" eb="2">
      <t>コバヤシ</t>
    </rPh>
    <phoneticPr fontId="1"/>
  </si>
  <si>
    <t>商品名</t>
    <rPh sb="0" eb="3">
      <t>ショウヒンメイ</t>
    </rPh>
    <phoneticPr fontId="1"/>
  </si>
  <si>
    <t>四捨五入</t>
    <rPh sb="0" eb="4">
      <t>シシャゴニュウ</t>
    </rPh>
    <phoneticPr fontId="1"/>
  </si>
  <si>
    <t>じゃがりこ</t>
  </si>
  <si>
    <t>カロリーメイト</t>
  </si>
  <si>
    <t>チップスター</t>
  </si>
  <si>
    <t>ハッピーターン</t>
  </si>
  <si>
    <t>チョコパイ</t>
  </si>
  <si>
    <t>ポテトチップス</t>
  </si>
  <si>
    <t>前　・　後　期　成　績　比　較　表</t>
    <rPh sb="0" eb="1">
      <t>マエ</t>
    </rPh>
    <rPh sb="4" eb="5">
      <t>アト</t>
    </rPh>
    <rPh sb="6" eb="7">
      <t>キ</t>
    </rPh>
    <rPh sb="8" eb="9">
      <t>セイ</t>
    </rPh>
    <rPh sb="10" eb="11">
      <t>イサオ</t>
    </rPh>
    <rPh sb="12" eb="13">
      <t>ヒ</t>
    </rPh>
    <rPh sb="14" eb="15">
      <t>カク</t>
    </rPh>
    <rPh sb="16" eb="17">
      <t>ヒョウ</t>
    </rPh>
    <phoneticPr fontId="1"/>
  </si>
  <si>
    <t>評 価 基 準</t>
    <rPh sb="0" eb="1">
      <t>ヒョウ</t>
    </rPh>
    <rPh sb="2" eb="3">
      <t>アタイ</t>
    </rPh>
    <rPh sb="4" eb="5">
      <t>モト</t>
    </rPh>
    <rPh sb="6" eb="7">
      <t>ジュン</t>
    </rPh>
    <phoneticPr fontId="1"/>
  </si>
  <si>
    <t>氏　名</t>
    <rPh sb="0" eb="1">
      <t>シ</t>
    </rPh>
    <rPh sb="2" eb="3">
      <t>ナ</t>
    </rPh>
    <phoneticPr fontId="1"/>
  </si>
  <si>
    <t>学　部</t>
    <rPh sb="0" eb="1">
      <t>ガク</t>
    </rPh>
    <rPh sb="2" eb="3">
      <t>ブ</t>
    </rPh>
    <phoneticPr fontId="1"/>
  </si>
  <si>
    <t>前　期</t>
    <rPh sb="0" eb="1">
      <t>マエ</t>
    </rPh>
    <rPh sb="2" eb="3">
      <t>キ</t>
    </rPh>
    <phoneticPr fontId="1"/>
  </si>
  <si>
    <t>後　期</t>
    <rPh sb="0" eb="1">
      <t>ノチ</t>
    </rPh>
    <rPh sb="2" eb="3">
      <t>キ</t>
    </rPh>
    <phoneticPr fontId="1"/>
  </si>
  <si>
    <t>合　計</t>
    <rPh sb="0" eb="1">
      <t>ゴウ</t>
    </rPh>
    <rPh sb="2" eb="3">
      <t>ケイ</t>
    </rPh>
    <phoneticPr fontId="1"/>
  </si>
  <si>
    <t>平　均</t>
    <rPh sb="0" eb="1">
      <t>タイラ</t>
    </rPh>
    <rPh sb="2" eb="3">
      <t>ヒトシ</t>
    </rPh>
    <phoneticPr fontId="1"/>
  </si>
  <si>
    <t>順　位</t>
    <rPh sb="0" eb="1">
      <t>ジュン</t>
    </rPh>
    <rPh sb="2" eb="3">
      <t>イ</t>
    </rPh>
    <phoneticPr fontId="1"/>
  </si>
  <si>
    <t>500点以上</t>
    <rPh sb="3" eb="6">
      <t>テンイジョウ</t>
    </rPh>
    <phoneticPr fontId="1"/>
  </si>
  <si>
    <t>S</t>
    <phoneticPr fontId="1"/>
  </si>
  <si>
    <t>しんや</t>
    <phoneticPr fontId="1"/>
  </si>
  <si>
    <t>経済</t>
    <rPh sb="0" eb="2">
      <t>ケイザイ</t>
    </rPh>
    <phoneticPr fontId="1"/>
  </si>
  <si>
    <t>450点以上</t>
    <rPh sb="3" eb="4">
      <t>テン</t>
    </rPh>
    <rPh sb="4" eb="6">
      <t>イジョウ</t>
    </rPh>
    <phoneticPr fontId="1"/>
  </si>
  <si>
    <t>A</t>
    <phoneticPr fontId="1"/>
  </si>
  <si>
    <t>みずき</t>
    <phoneticPr fontId="1"/>
  </si>
  <si>
    <t>法</t>
    <rPh sb="0" eb="1">
      <t>ホウ</t>
    </rPh>
    <phoneticPr fontId="1"/>
  </si>
  <si>
    <t>450点未満</t>
    <rPh sb="3" eb="4">
      <t>テン</t>
    </rPh>
    <rPh sb="4" eb="6">
      <t>ミマン</t>
    </rPh>
    <phoneticPr fontId="1"/>
  </si>
  <si>
    <t>B</t>
    <phoneticPr fontId="1"/>
  </si>
  <si>
    <t>もえ</t>
    <phoneticPr fontId="1"/>
  </si>
  <si>
    <t>文</t>
    <rPh sb="0" eb="1">
      <t>ブン</t>
    </rPh>
    <phoneticPr fontId="1"/>
  </si>
  <si>
    <t>りょうた</t>
    <phoneticPr fontId="1"/>
  </si>
  <si>
    <t>まさお</t>
    <phoneticPr fontId="1"/>
  </si>
  <si>
    <t>みゆき</t>
    <phoneticPr fontId="1"/>
  </si>
  <si>
    <t>たまよ</t>
    <phoneticPr fontId="1"/>
  </si>
  <si>
    <t>こうた</t>
    <phoneticPr fontId="1"/>
  </si>
  <si>
    <t>まなむ</t>
    <phoneticPr fontId="1"/>
  </si>
  <si>
    <t>試験データ（Sのみ合格）</t>
    <rPh sb="0" eb="2">
      <t>シケン</t>
    </rPh>
    <rPh sb="9" eb="11">
      <t>ゴウカク</t>
    </rPh>
    <phoneticPr fontId="1"/>
  </si>
  <si>
    <t>受験者数</t>
  </si>
  <si>
    <t>合格者数</t>
    <rPh sb="0" eb="3">
      <t>ゴウカクシャ</t>
    </rPh>
    <rPh sb="3" eb="4">
      <t>スウ</t>
    </rPh>
    <phoneticPr fontId="1"/>
  </si>
  <si>
    <t>不合格者数</t>
    <rPh sb="0" eb="3">
      <t>フゴウカク</t>
    </rPh>
    <rPh sb="3" eb="4">
      <t>シャ</t>
    </rPh>
    <rPh sb="4" eb="5">
      <t>スウ</t>
    </rPh>
    <phoneticPr fontId="1"/>
  </si>
  <si>
    <t>合格率</t>
    <rPh sb="0" eb="2">
      <t>ゴウカク</t>
    </rPh>
    <rPh sb="2" eb="3">
      <t>リツ</t>
    </rPh>
    <phoneticPr fontId="1"/>
  </si>
  <si>
    <t>評価</t>
    <rPh sb="0" eb="2">
      <t>ヒョウカ</t>
    </rPh>
    <phoneticPr fontId="1"/>
  </si>
  <si>
    <t>男女別食堂利用メニュー</t>
    <rPh sb="0" eb="2">
      <t>ダンジョ</t>
    </rPh>
    <rPh sb="2" eb="3">
      <t>ベツ</t>
    </rPh>
    <rPh sb="3" eb="5">
      <t>ショクドウ</t>
    </rPh>
    <rPh sb="5" eb="7">
      <t>リヨウ</t>
    </rPh>
    <phoneticPr fontId="11"/>
  </si>
  <si>
    <t>メニュー</t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</si>
  <si>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</si>
  <si>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</si>
  <si>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学外</t>
    <rPh sb="0" eb="2">
      <t>ガクガイ</t>
    </rPh>
    <phoneticPr fontId="11"/>
  </si>
  <si>
    <t>合計</t>
    <rPh sb="0" eb="2">
      <t>ゴウケイ</t>
    </rPh>
    <phoneticPr fontId="11"/>
  </si>
  <si>
    <t>平均</t>
    <rPh sb="0" eb="2">
      <t>ヘイキン</t>
    </rPh>
    <phoneticPr fontId="11"/>
  </si>
  <si>
    <t>ささみチーズカツ</t>
    <phoneticPr fontId="11"/>
  </si>
  <si>
    <t>カツカレー</t>
    <phoneticPr fontId="11"/>
  </si>
  <si>
    <t>ラーメン</t>
    <phoneticPr fontId="11"/>
  </si>
  <si>
    <t>白身のフライ</t>
    <rPh sb="0" eb="2">
      <t>シロミ</t>
    </rPh>
    <phoneticPr fontId="11"/>
  </si>
  <si>
    <t>ハンバーグ</t>
    <phoneticPr fontId="11"/>
  </si>
  <si>
    <t>日替わり定食</t>
    <rPh sb="0" eb="1">
      <t>ヒ</t>
    </rPh>
    <rPh sb="1" eb="2">
      <t>ガ</t>
    </rPh>
    <rPh sb="4" eb="6">
      <t>テイショク</t>
    </rPh>
    <phoneticPr fontId="11"/>
  </si>
  <si>
    <t>最高気温(℃)</t>
    <rPh sb="0" eb="2">
      <t>サイコウ</t>
    </rPh>
    <rPh sb="2" eb="4">
      <t>キオン</t>
    </rPh>
    <phoneticPr fontId="1"/>
  </si>
  <si>
    <t>最低気温(℃)</t>
    <rPh sb="0" eb="4">
      <t>サイテイキオン</t>
    </rPh>
    <phoneticPr fontId="1"/>
  </si>
  <si>
    <t>降水量(mm)</t>
    <rPh sb="0" eb="3">
      <t>コウスイリョウ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</si>
  <si>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</si>
  <si>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</si>
  <si>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</si>
  <si>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</si>
  <si>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</si>
  <si>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</si>
  <si>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</si>
  <si>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</si>
  <si>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</si>
  <si>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</si>
  <si>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</si>
  <si>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</si>
  <si>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令和元年度　大阪府　気温と降水量</t>
    <rPh sb="0" eb="2">
      <t>レイワ</t>
    </rPh>
    <rPh sb="2" eb="3">
      <t>モト</t>
    </rPh>
    <rPh sb="3" eb="5">
      <t>ネンド</t>
    </rPh>
    <rPh sb="6" eb="9">
      <t>オオサカフ</t>
    </rPh>
    <rPh sb="10" eb="12">
      <t>キオン</t>
    </rPh>
    <rPh sb="13" eb="16">
      <t>コウスイリョウ</t>
    </rPh>
    <phoneticPr fontId="1"/>
  </si>
  <si>
    <t>食堂利用についてのデータ</t>
    <rPh sb="0" eb="2">
      <t>ショクドウ</t>
    </rPh>
    <rPh sb="2" eb="4">
      <t>リヨウ</t>
    </rPh>
    <phoneticPr fontId="1"/>
  </si>
  <si>
    <t>ご飯・味噌汁・チキン南蛮・
白和え・パイナップル</t>
    <rPh sb="1" eb="2">
      <t>ハン</t>
    </rPh>
    <rPh sb="3" eb="6">
      <t>ミソシル</t>
    </rPh>
    <rPh sb="10" eb="12">
      <t>ナンバン</t>
    </rPh>
    <rPh sb="14" eb="15">
      <t>シロ</t>
    </rPh>
    <rPh sb="15" eb="16">
      <t>ワ</t>
    </rPh>
    <phoneticPr fontId="1"/>
  </si>
  <si>
    <t>ご飯・味噌汁・しょうが焼き・
ほうれん草のお浸し・いちご</t>
    <rPh sb="1" eb="2">
      <t>ハン</t>
    </rPh>
    <rPh sb="3" eb="6">
      <t>ミソシル</t>
    </rPh>
    <rPh sb="11" eb="12">
      <t>ヤ</t>
    </rPh>
    <rPh sb="19" eb="20">
      <t>ソウ</t>
    </rPh>
    <rPh sb="22" eb="23">
      <t>ヒタ</t>
    </rPh>
    <phoneticPr fontId="1"/>
  </si>
  <si>
    <t>ご飯・味噌汁・チキン南蛮・白和え・パイナップル</t>
    <rPh sb="1" eb="2">
      <t>ハン</t>
    </rPh>
    <rPh sb="3" eb="6">
      <t>ミソシル</t>
    </rPh>
    <rPh sb="10" eb="12">
      <t>ナンバン</t>
    </rPh>
    <rPh sb="13" eb="14">
      <t>シロ</t>
    </rPh>
    <rPh sb="14" eb="15">
      <t>ワ</t>
    </rPh>
    <phoneticPr fontId="1"/>
  </si>
  <si>
    <t>ご飯・味噌汁・しょうが焼き・ほうれん草のお浸し・いちご</t>
    <rPh sb="1" eb="2">
      <t>ハン</t>
    </rPh>
    <rPh sb="3" eb="6">
      <t>ミソシル</t>
    </rPh>
    <rPh sb="11" eb="12">
      <t>ヤ</t>
    </rPh>
    <rPh sb="18" eb="19">
      <t>ソウ</t>
    </rPh>
    <rPh sb="21" eb="22">
      <t>ヒタ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</si>
</sst>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;_ꀀ"/>
    <numFmt numFmtId="177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u/>
      <sz val="12"/>
      <color theme="10"/>
      <name val="メイリオ"/>
      <family val="3"/>
      <charset val="128"/>
    </font>
    <font>
      <sz val="6"/>
      <name val="ＭＳ Ｐゴシック"/>
      <family val="2"/>
      <charset val="128"/>
    </font>
    <font>
      <b/>
      <sz val="12"/>
      <color rgb="FF000000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6" fontId="3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top"/>
    </xf>
    <xf numFmtId="0" fontId="7" fillId="0" borderId="0" xfId="1" applyFont="1">
      <alignment vertical="center"/>
    </xf>
    <xf numFmtId="0" fontId="8" fillId="0" borderId="0" xfId="2" applyFont="1"/>
    <xf numFmtId="0" fontId="8" fillId="3" borderId="15" xfId="2" applyFont="1" applyFill="1" applyBorder="1" applyAlignment="1">
      <alignment horizontal="center"/>
    </xf>
    <xf numFmtId="0" fontId="8" fillId="3" borderId="16" xfId="2" applyFont="1" applyFill="1" applyBorder="1" applyAlignment="1">
      <alignment horizontal="center"/>
    </xf>
    <xf numFmtId="0" fontId="8" fillId="3" borderId="17" xfId="2" applyFont="1" applyFill="1" applyBorder="1" applyAlignment="1">
      <alignment horizontal="center"/>
    </xf>
    <xf numFmtId="0" fontId="8" fillId="4" borderId="18" xfId="2" applyFont="1" applyFill="1" applyBorder="1" applyAlignment="1">
      <alignment horizontal="center"/>
    </xf>
    <xf numFmtId="0" fontId="8" fillId="0" borderId="2" xfId="2" applyFont="1" applyBorder="1"/>
    <xf numFmtId="0" fontId="8" fillId="0" borderId="8" xfId="2" applyFont="1" applyBorder="1"/>
    <xf numFmtId="0" fontId="10" fillId="0" borderId="0" xfId="1" applyFont="1" applyAlignment="1"/>
    <xf numFmtId="0" fontId="8" fillId="0" borderId="14" xfId="2" applyFont="1" applyBorder="1" applyAlignment="1">
      <alignment horizontal="center"/>
    </xf>
    <xf numFmtId="0" fontId="9" fillId="0" borderId="0" xfId="3" applyNumberFormat="1" applyFont="1" applyFill="1" applyBorder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1" fontId="9" fillId="0" borderId="4" xfId="0" applyNumberFormat="1" applyFont="1" applyBorder="1">
      <alignment vertical="center"/>
    </xf>
    <xf numFmtId="0" fontId="9" fillId="0" borderId="11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1" fontId="9" fillId="0" borderId="7" xfId="0" applyNumberFormat="1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0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9" fillId="6" borderId="3" xfId="0" applyFont="1" applyFill="1" applyBorder="1" applyAlignment="1">
      <alignment horizontal="center" vertical="center"/>
    </xf>
    <xf numFmtId="1" fontId="9" fillId="0" borderId="3" xfId="0" applyNumberFormat="1" applyFont="1" applyBorder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37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10" xfId="4" applyNumberFormat="1" applyFont="1" applyBorder="1">
      <alignment vertical="center"/>
    </xf>
    <xf numFmtId="0" fontId="9" fillId="0" borderId="24" xfId="0" applyFont="1" applyBorder="1" applyAlignment="1">
      <alignment horizontal="center" vertical="center"/>
    </xf>
    <xf numFmtId="1" fontId="9" fillId="0" borderId="19" xfId="0" applyNumberFormat="1" applyFont="1" applyBorder="1">
      <alignment vertical="center"/>
    </xf>
    <xf numFmtId="1" fontId="9" fillId="0" borderId="34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9" fillId="0" borderId="6" xfId="0" applyFont="1" applyBorder="1">
      <alignment vertical="center"/>
    </xf>
    <xf numFmtId="0" fontId="6" fillId="0" borderId="0" xfId="0" applyFont="1" applyBorder="1">
      <alignment vertical="center"/>
    </xf>
    <xf numFmtId="0" fontId="9" fillId="9" borderId="3" xfId="0" applyFont="1" applyFill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10" borderId="3" xfId="0" applyFont="1" applyFill="1" applyBorder="1">
      <alignment vertical="center"/>
    </xf>
    <xf numFmtId="0" fontId="9" fillId="7" borderId="3" xfId="0" applyFont="1" applyFill="1" applyBorder="1" applyAlignment="1">
      <alignment horizontal="center" vertical="center"/>
    </xf>
    <xf numFmtId="9" fontId="9" fillId="0" borderId="3" xfId="4" applyFont="1" applyBorder="1">
      <alignment vertical="center"/>
    </xf>
    <xf numFmtId="177" fontId="9" fillId="0" borderId="3" xfId="4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11" borderId="30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3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9" fillId="0" borderId="3" xfId="5" applyNumberFormat="1" applyFont="1" applyBorder="1" applyAlignment="1"/>
    <xf numFmtId="0" fontId="8" fillId="0" borderId="3" xfId="5" applyNumberFormat="1" applyFont="1" applyBorder="1" applyAlignment="1"/>
    <xf numFmtId="0" fontId="8" fillId="0" borderId="19" xfId="5" applyNumberFormat="1" applyFont="1" applyBorder="1" applyAlignment="1"/>
    <xf numFmtId="0" fontId="9" fillId="0" borderId="9" xfId="5" applyNumberFormat="1" applyFont="1" applyBorder="1" applyAlignment="1"/>
    <xf numFmtId="0" fontId="8" fillId="0" borderId="13" xfId="5" applyNumberFormat="1" applyFont="1" applyBorder="1" applyAlignment="1"/>
    <xf numFmtId="0" fontId="8" fillId="0" borderId="12" xfId="2" applyFont="1" applyBorder="1" applyAlignment="1"/>
    <xf numFmtId="0" fontId="8" fillId="0" borderId="4" xfId="4" applyNumberFormat="1" applyFont="1" applyBorder="1" applyAlignment="1"/>
    <xf numFmtId="0" fontId="8" fillId="0" borderId="10" xfId="4" applyNumberFormat="1" applyFont="1" applyBorder="1" applyAlignment="1"/>
    <xf numFmtId="0" fontId="8" fillId="5" borderId="10" xfId="5" applyNumberFormat="1" applyFont="1" applyFill="1" applyBorder="1" applyAlignment="1"/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" fontId="9" fillId="0" borderId="43" xfId="0" applyNumberFormat="1" applyFont="1" applyBorder="1" applyAlignment="1">
      <alignment horizontal="center" vertical="center"/>
    </xf>
    <xf numFmtId="1" fontId="9" fillId="0" borderId="44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40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vertical="center"/>
    </xf>
    <xf numFmtId="0" fontId="6" fillId="8" borderId="40" xfId="0" applyFont="1" applyFill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6">
    <cellStyle name="パーセント" xfId="4" builtinId="5"/>
    <cellStyle name="ハイパーリンク" xfId="1" builtinId="8"/>
    <cellStyle name="通貨" xfId="5" builtinId="7"/>
    <cellStyle name="通貨 2" xfId="3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3"/>
  <sheetViews>
    <sheetView zoomScale="110" zoomScaleNormal="110" workbookViewId="0"/>
  </sheetViews>
  <sheetFormatPr defaultColWidth="9" defaultRowHeight="19" x14ac:dyDescent="0.65"/>
  <cols>
    <col min="1" max="1" width="9" style="4"/>
    <col min="2" max="2" width="22" style="4" bestFit="1" customWidth="1"/>
    <col min="3" max="3" width="9.08984375" style="4" bestFit="1" customWidth="1"/>
    <col min="4" max="4" width="6.90625" style="4" bestFit="1" customWidth="1"/>
    <col min="5" max="5" width="14.1796875" style="4" bestFit="1" customWidth="1"/>
    <col min="6" max="6" width="10.1796875" style="4" bestFit="1" customWidth="1"/>
    <col min="7" max="16384" width="9" style="4"/>
  </cols>
  <sheetData>
    <row r="2" spans="2:7" ht="19.5" thickBot="1" x14ac:dyDescent="0.7">
      <c r="B2" s="87" t="s">
        <v>31</v>
      </c>
      <c r="C2" s="87"/>
      <c r="D2" s="87"/>
      <c r="E2" s="87"/>
      <c r="F2" s="87"/>
    </row>
    <row r="3" spans="2:7" x14ac:dyDescent="0.65">
      <c r="B3" s="5" t="s">
        <v>32</v>
      </c>
      <c r="C3" s="6" t="s">
        <v>42</v>
      </c>
      <c r="D3" s="7" t="s">
        <v>33</v>
      </c>
      <c r="E3" s="6" t="s">
        <v>34</v>
      </c>
      <c r="F3" s="8" t="s">
        <v>41</v>
      </c>
    </row>
    <row r="4" spans="2:7" x14ac:dyDescent="0.65">
      <c r="B4" s="9" t="s">
        <v>35</v>
      </c>
      <c r="C4" s="82">
        <v>2200</v>
      </c>
      <c r="D4" s="83">
        <v>350</v>
      </c>
      <c r="E4" s="84"/>
      <c r="F4" s="88"/>
    </row>
    <row r="5" spans="2:7" x14ac:dyDescent="0.65">
      <c r="B5" s="9" t="s">
        <v>36</v>
      </c>
      <c r="C5" s="82">
        <v>2500</v>
      </c>
      <c r="D5" s="83">
        <v>200</v>
      </c>
      <c r="E5" s="84"/>
      <c r="F5" s="88"/>
    </row>
    <row r="6" spans="2:7" x14ac:dyDescent="0.65">
      <c r="B6" s="9" t="s">
        <v>37</v>
      </c>
      <c r="C6" s="82">
        <v>1900</v>
      </c>
      <c r="D6" s="83">
        <v>200</v>
      </c>
      <c r="E6" s="84"/>
      <c r="F6" s="88"/>
    </row>
    <row r="7" spans="2:7" x14ac:dyDescent="0.65">
      <c r="B7" s="9" t="s">
        <v>43</v>
      </c>
      <c r="C7" s="82">
        <v>2800</v>
      </c>
      <c r="D7" s="83">
        <v>300</v>
      </c>
      <c r="E7" s="84"/>
      <c r="F7" s="88"/>
    </row>
    <row r="8" spans="2:7" x14ac:dyDescent="0.65">
      <c r="B8" s="9" t="s">
        <v>38</v>
      </c>
      <c r="C8" s="82">
        <v>240</v>
      </c>
      <c r="D8" s="83">
        <v>250</v>
      </c>
      <c r="E8" s="84"/>
      <c r="F8" s="88"/>
    </row>
    <row r="9" spans="2:7" x14ac:dyDescent="0.65">
      <c r="B9" s="9" t="s">
        <v>39</v>
      </c>
      <c r="C9" s="82">
        <v>260</v>
      </c>
      <c r="D9" s="83">
        <v>150</v>
      </c>
      <c r="E9" s="84"/>
      <c r="F9" s="88"/>
    </row>
    <row r="10" spans="2:7" ht="19.5" thickBot="1" x14ac:dyDescent="0.7">
      <c r="B10" s="10" t="s">
        <v>40</v>
      </c>
      <c r="C10" s="85">
        <v>260</v>
      </c>
      <c r="D10" s="86">
        <v>120</v>
      </c>
      <c r="E10" s="84"/>
      <c r="F10" s="89"/>
      <c r="G10" s="11"/>
    </row>
    <row r="11" spans="2:7" ht="19.5" thickBot="1" x14ac:dyDescent="0.7">
      <c r="D11" s="12" t="s">
        <v>27</v>
      </c>
      <c r="E11" s="90">
        <f>SUM(E4:E10)</f>
        <v>0</v>
      </c>
    </row>
    <row r="13" spans="2:7" x14ac:dyDescent="0.65">
      <c r="C13" s="13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7"/>
  <sheetViews>
    <sheetView tabSelected="1" zoomScale="130" zoomScaleNormal="130" workbookViewId="0"/>
  </sheetViews>
  <sheetFormatPr defaultColWidth="8.81640625" defaultRowHeight="17.5" x14ac:dyDescent="0.2"/>
  <cols>
    <col min="1" max="1" width="8.81640625" style="81"/>
    <col min="2" max="2" width="9.1796875" style="81" customWidth="1"/>
    <col min="3" max="3" width="7.6328125" style="81" customWidth="1"/>
    <col min="4" max="4" width="21.1796875" style="81" customWidth="1"/>
    <col min="5" max="5" width="10.81640625" style="81" customWidth="1"/>
    <col min="6" max="6" width="13.81640625" style="81" customWidth="1"/>
    <col min="7" max="16384" width="8.81640625" style="81"/>
  </cols>
  <sheetData>
    <row r="1" spans="2:10" s="91" customFormat="1" x14ac:dyDescent="0.2"/>
    <row r="3" spans="2:10" ht="16.5" customHeight="1" x14ac:dyDescent="0.2">
      <c r="B3" s="81" t="s">
        <v>20</v>
      </c>
      <c r="C3" s="81" t="s">
        <v>19</v>
      </c>
      <c r="D3" s="81" t="s">
        <v>18</v>
      </c>
      <c r="E3" s="81" t="s">
        <v>17</v>
      </c>
      <c r="F3" s="81" t="s">
        <v>16</v>
      </c>
    </row>
    <row r="4" spans="2:10" ht="15" customHeight="1" x14ac:dyDescent="0.2">
      <c r="B4" s="81">
        <v>1900101</v>
      </c>
      <c r="C4" s="81" t="s">
        <v>9</v>
      </c>
      <c r="D4" s="81" t="s">
        <v>11</v>
      </c>
      <c r="E4" s="81" t="s">
        <v>7</v>
      </c>
      <c r="F4" s="81" t="s">
        <v>10</v>
      </c>
    </row>
    <row r="5" spans="2:10" ht="15" customHeight="1" x14ac:dyDescent="0.2">
      <c r="C5" s="81" t="s">
        <v>9</v>
      </c>
      <c r="D5" s="81" t="s">
        <v>5</v>
      </c>
      <c r="E5" s="81" t="s">
        <v>7</v>
      </c>
      <c r="F5" s="81" t="s">
        <v>10</v>
      </c>
    </row>
    <row r="6" spans="2:10" ht="15" customHeight="1" x14ac:dyDescent="0.2">
      <c r="C6" s="81" t="s">
        <v>6</v>
      </c>
      <c r="D6" s="81" t="s">
        <v>14</v>
      </c>
      <c r="E6" s="81" t="s">
        <v>7</v>
      </c>
      <c r="F6" s="81" t="s">
        <v>3</v>
      </c>
    </row>
    <row r="7" spans="2:10" ht="15" customHeight="1" x14ac:dyDescent="0.2">
      <c r="C7" s="81" t="s">
        <v>9</v>
      </c>
      <c r="D7" s="81" t="s">
        <v>11</v>
      </c>
      <c r="E7" s="81" t="s">
        <v>13</v>
      </c>
      <c r="F7" s="81" t="s">
        <v>10</v>
      </c>
    </row>
    <row r="8" spans="2:10" ht="15" customHeight="1" x14ac:dyDescent="0.2">
      <c r="C8" s="81" t="s">
        <v>9</v>
      </c>
      <c r="D8" s="81" t="s">
        <v>12</v>
      </c>
      <c r="E8" s="81" t="s">
        <v>7</v>
      </c>
      <c r="F8" s="81" t="s">
        <v>3</v>
      </c>
    </row>
    <row r="9" spans="2:10" ht="15" customHeight="1" x14ac:dyDescent="0.2">
      <c r="C9" s="81" t="s">
        <v>9</v>
      </c>
      <c r="D9" s="81" t="s">
        <v>15</v>
      </c>
      <c r="E9" s="81" t="s">
        <v>4</v>
      </c>
      <c r="F9" s="81" t="s">
        <v>10</v>
      </c>
    </row>
    <row r="10" spans="2:10" ht="15" customHeight="1" x14ac:dyDescent="0.2">
      <c r="C10" s="81" t="s">
        <v>6</v>
      </c>
      <c r="D10" s="81" t="s">
        <v>14</v>
      </c>
      <c r="E10" s="81" t="s">
        <v>7</v>
      </c>
      <c r="F10" s="81" t="s">
        <v>10</v>
      </c>
    </row>
    <row r="11" spans="2:10" ht="15" customHeight="1" x14ac:dyDescent="0.2">
      <c r="C11" s="81" t="s">
        <v>6</v>
      </c>
      <c r="D11" s="81" t="s">
        <v>8</v>
      </c>
      <c r="E11" s="81" t="s">
        <v>4</v>
      </c>
      <c r="F11" s="81" t="s">
        <v>10</v>
      </c>
    </row>
    <row r="12" spans="2:10" x14ac:dyDescent="0.2">
      <c r="C12" s="81" t="s">
        <v>9</v>
      </c>
      <c r="D12" s="81" t="s">
        <v>15</v>
      </c>
      <c r="E12" s="81" t="s">
        <v>7</v>
      </c>
      <c r="F12" s="81" t="s">
        <v>3</v>
      </c>
    </row>
    <row r="13" spans="2:10" ht="15" customHeight="1" x14ac:dyDescent="0.2">
      <c r="C13" s="81" t="s">
        <v>6</v>
      </c>
      <c r="D13" s="81" t="s">
        <v>11</v>
      </c>
      <c r="E13" s="81" t="s">
        <v>4</v>
      </c>
      <c r="F13" s="81" t="s">
        <v>3</v>
      </c>
    </row>
    <row r="14" spans="2:10" ht="13.5" customHeight="1" x14ac:dyDescent="0.2">
      <c r="C14" s="81" t="s">
        <v>6</v>
      </c>
      <c r="D14" s="81" t="s">
        <v>12</v>
      </c>
      <c r="E14" s="81" t="s">
        <v>7</v>
      </c>
      <c r="F14" s="81" t="s">
        <v>10</v>
      </c>
      <c r="J14" s="2"/>
    </row>
    <row r="15" spans="2:10" ht="15" customHeight="1" x14ac:dyDescent="0.2">
      <c r="C15" s="81" t="s">
        <v>9</v>
      </c>
      <c r="D15" s="81" t="s">
        <v>5</v>
      </c>
      <c r="E15" s="81" t="s">
        <v>7</v>
      </c>
      <c r="F15" s="81" t="s">
        <v>3</v>
      </c>
    </row>
    <row r="16" spans="2:10" ht="15" customHeight="1" x14ac:dyDescent="0.2">
      <c r="C16" s="81" t="s">
        <v>6</v>
      </c>
      <c r="D16" s="81" t="s">
        <v>12</v>
      </c>
      <c r="E16" s="81" t="s">
        <v>4</v>
      </c>
      <c r="F16" s="81" t="s">
        <v>10</v>
      </c>
    </row>
    <row r="17" spans="2:8" ht="15" customHeight="1" x14ac:dyDescent="0.2">
      <c r="C17" s="81" t="s">
        <v>9</v>
      </c>
      <c r="D17" s="81" t="s">
        <v>8</v>
      </c>
      <c r="E17" s="81" t="s">
        <v>7</v>
      </c>
      <c r="F17" s="81" t="s">
        <v>3</v>
      </c>
    </row>
    <row r="18" spans="2:8" ht="15" customHeight="1" x14ac:dyDescent="0.2">
      <c r="C18" s="81" t="s">
        <v>9</v>
      </c>
      <c r="D18" s="81" t="s">
        <v>14</v>
      </c>
      <c r="E18" s="81" t="s">
        <v>4</v>
      </c>
      <c r="F18" s="81" t="s">
        <v>10</v>
      </c>
    </row>
    <row r="19" spans="2:8" ht="15" customHeight="1" x14ac:dyDescent="0.2">
      <c r="C19" s="81" t="s">
        <v>9</v>
      </c>
      <c r="D19" s="81" t="s">
        <v>12</v>
      </c>
      <c r="E19" s="81" t="s">
        <v>13</v>
      </c>
      <c r="F19" s="81" t="s">
        <v>10</v>
      </c>
    </row>
    <row r="20" spans="2:8" ht="15" customHeight="1" x14ac:dyDescent="0.2">
      <c r="C20" s="81" t="s">
        <v>6</v>
      </c>
      <c r="D20" s="81" t="s">
        <v>12</v>
      </c>
      <c r="E20" s="81" t="s">
        <v>7</v>
      </c>
      <c r="F20" s="81" t="s">
        <v>10</v>
      </c>
    </row>
    <row r="21" spans="2:8" ht="15" customHeight="1" x14ac:dyDescent="0.2">
      <c r="C21" s="81" t="s">
        <v>9</v>
      </c>
      <c r="D21" s="81" t="s">
        <v>11</v>
      </c>
      <c r="E21" s="81" t="s">
        <v>4</v>
      </c>
      <c r="F21" s="81" t="s">
        <v>10</v>
      </c>
    </row>
    <row r="22" spans="2:8" ht="15" customHeight="1" x14ac:dyDescent="0.2">
      <c r="C22" s="81" t="s">
        <v>9</v>
      </c>
      <c r="D22" s="81" t="s">
        <v>8</v>
      </c>
      <c r="E22" s="81" t="s">
        <v>7</v>
      </c>
      <c r="F22" s="81" t="s">
        <v>3</v>
      </c>
    </row>
    <row r="23" spans="2:8" ht="15" customHeight="1" x14ac:dyDescent="0.2">
      <c r="C23" s="81" t="s">
        <v>6</v>
      </c>
      <c r="D23" s="81" t="s">
        <v>5</v>
      </c>
      <c r="E23" s="81" t="s">
        <v>4</v>
      </c>
      <c r="F23" s="81" t="s">
        <v>3</v>
      </c>
    </row>
    <row r="24" spans="2:8" x14ac:dyDescent="0.2">
      <c r="H24" s="3"/>
    </row>
    <row r="25" spans="2:8" x14ac:dyDescent="0.2">
      <c r="C25" s="81" t="s">
        <v>2</v>
      </c>
    </row>
    <row r="26" spans="2:8" ht="39.75" customHeight="1" x14ac:dyDescent="0.2">
      <c r="B26" s="81" t="s">
        <v>1</v>
      </c>
      <c r="C26" s="92" t="s">
        <v>127</v>
      </c>
      <c r="D26" s="92"/>
      <c r="E26" s="92"/>
    </row>
    <row r="27" spans="2:8" ht="39.75" customHeight="1" x14ac:dyDescent="0.2">
      <c r="B27" s="81" t="s">
        <v>0</v>
      </c>
      <c r="C27" s="92" t="s">
        <v>128</v>
      </c>
      <c r="D27" s="92"/>
      <c r="E27" s="92"/>
    </row>
  </sheetData>
  <mergeCells count="2">
    <mergeCell ref="C26:E26"/>
    <mergeCell ref="C27:E27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zoomScale="90" zoomScaleNormal="90" workbookViewId="0"/>
  </sheetViews>
  <sheetFormatPr defaultColWidth="11.08984375" defaultRowHeight="19" x14ac:dyDescent="0.2"/>
  <cols>
    <col min="1" max="2" width="11.08984375" style="14"/>
    <col min="3" max="3" width="12.54296875" style="15" bestFit="1" customWidth="1"/>
    <col min="4" max="16384" width="11.08984375" style="14"/>
  </cols>
  <sheetData>
    <row r="1" spans="1:9" ht="19.5" thickBot="1" x14ac:dyDescent="0.25"/>
    <row r="2" spans="1:9" ht="19.5" thickBot="1" x14ac:dyDescent="0.25">
      <c r="B2" s="96" t="s">
        <v>21</v>
      </c>
      <c r="C2" s="97"/>
      <c r="D2" s="97"/>
      <c r="E2" s="97"/>
      <c r="F2" s="97"/>
      <c r="G2" s="97"/>
      <c r="H2" s="97"/>
      <c r="I2" s="98"/>
    </row>
    <row r="3" spans="1:9" x14ac:dyDescent="0.2">
      <c r="B3" s="40" t="s">
        <v>22</v>
      </c>
      <c r="C3" s="41" t="s">
        <v>23</v>
      </c>
      <c r="D3" s="41" t="s">
        <v>24</v>
      </c>
      <c r="E3" s="41" t="s">
        <v>25</v>
      </c>
      <c r="F3" s="41" t="s">
        <v>26</v>
      </c>
      <c r="G3" s="41" t="s">
        <v>27</v>
      </c>
      <c r="H3" s="62" t="s">
        <v>28</v>
      </c>
      <c r="I3" s="42" t="s">
        <v>94</v>
      </c>
    </row>
    <row r="4" spans="1:9" x14ac:dyDescent="0.2">
      <c r="B4" s="17">
        <v>101</v>
      </c>
      <c r="C4" s="16" t="s">
        <v>45</v>
      </c>
      <c r="D4" s="18">
        <v>77</v>
      </c>
      <c r="E4" s="18">
        <v>58</v>
      </c>
      <c r="F4" s="18">
        <v>65</v>
      </c>
      <c r="G4" s="18"/>
      <c r="H4" s="63"/>
      <c r="I4" s="19"/>
    </row>
    <row r="5" spans="1:9" x14ac:dyDescent="0.2">
      <c r="B5" s="17">
        <v>102</v>
      </c>
      <c r="C5" s="16" t="s">
        <v>46</v>
      </c>
      <c r="D5" s="18">
        <v>65</v>
      </c>
      <c r="E5" s="18">
        <v>72</v>
      </c>
      <c r="F5" s="18">
        <v>68</v>
      </c>
      <c r="G5" s="18"/>
      <c r="H5" s="63"/>
      <c r="I5" s="65"/>
    </row>
    <row r="6" spans="1:9" x14ac:dyDescent="0.2">
      <c r="B6" s="17">
        <v>103</v>
      </c>
      <c r="C6" s="16" t="s">
        <v>47</v>
      </c>
      <c r="D6" s="18">
        <v>89</v>
      </c>
      <c r="E6" s="18">
        <v>68</v>
      </c>
      <c r="F6" s="18">
        <v>88</v>
      </c>
      <c r="G6" s="18"/>
      <c r="H6" s="63"/>
      <c r="I6" s="65"/>
    </row>
    <row r="7" spans="1:9" x14ac:dyDescent="0.2">
      <c r="B7" s="17">
        <v>104</v>
      </c>
      <c r="C7" s="16" t="s">
        <v>48</v>
      </c>
      <c r="D7" s="18">
        <v>96</v>
      </c>
      <c r="E7" s="18">
        <v>88</v>
      </c>
      <c r="F7" s="18">
        <v>90</v>
      </c>
      <c r="G7" s="18"/>
      <c r="H7" s="63"/>
      <c r="I7" s="65"/>
    </row>
    <row r="8" spans="1:9" x14ac:dyDescent="0.2">
      <c r="B8" s="17">
        <v>105</v>
      </c>
      <c r="C8" s="16" t="s">
        <v>49</v>
      </c>
      <c r="D8" s="18">
        <v>65</v>
      </c>
      <c r="E8" s="18">
        <v>73</v>
      </c>
      <c r="F8" s="18">
        <v>75</v>
      </c>
      <c r="G8" s="18"/>
      <c r="H8" s="63"/>
      <c r="I8" s="65"/>
    </row>
    <row r="9" spans="1:9" x14ac:dyDescent="0.2">
      <c r="B9" s="17">
        <v>106</v>
      </c>
      <c r="C9" s="16" t="s">
        <v>50</v>
      </c>
      <c r="D9" s="18">
        <v>74</v>
      </c>
      <c r="E9" s="18">
        <v>85</v>
      </c>
      <c r="F9" s="18">
        <v>80</v>
      </c>
      <c r="G9" s="18"/>
      <c r="H9" s="63"/>
      <c r="I9" s="65"/>
    </row>
    <row r="10" spans="1:9" x14ac:dyDescent="0.2">
      <c r="B10" s="17">
        <v>107</v>
      </c>
      <c r="C10" s="16" t="s">
        <v>51</v>
      </c>
      <c r="D10" s="18">
        <v>83</v>
      </c>
      <c r="E10" s="18">
        <v>90</v>
      </c>
      <c r="F10" s="18">
        <v>80</v>
      </c>
      <c r="G10" s="18"/>
      <c r="H10" s="63"/>
      <c r="I10" s="65"/>
    </row>
    <row r="11" spans="1:9" x14ac:dyDescent="0.2">
      <c r="B11" s="17">
        <v>108</v>
      </c>
      <c r="C11" s="16" t="s">
        <v>52</v>
      </c>
      <c r="D11" s="18">
        <v>71</v>
      </c>
      <c r="E11" s="18">
        <v>70</v>
      </c>
      <c r="F11" s="18">
        <v>75</v>
      </c>
      <c r="G11" s="18"/>
      <c r="H11" s="63"/>
      <c r="I11" s="65"/>
    </row>
    <row r="12" spans="1:9" ht="19.5" thickBot="1" x14ac:dyDescent="0.25">
      <c r="B12" s="20">
        <v>109</v>
      </c>
      <c r="C12" s="21" t="s">
        <v>53</v>
      </c>
      <c r="D12" s="22">
        <v>93</v>
      </c>
      <c r="E12" s="22">
        <v>87</v>
      </c>
      <c r="F12" s="22">
        <v>81</v>
      </c>
      <c r="G12" s="22"/>
      <c r="H12" s="64"/>
      <c r="I12" s="66"/>
    </row>
    <row r="13" spans="1:9" ht="19.5" thickTop="1" x14ac:dyDescent="0.2">
      <c r="A13" s="23"/>
      <c r="B13" s="40" t="s">
        <v>44</v>
      </c>
      <c r="C13" s="24" t="s">
        <v>28</v>
      </c>
      <c r="D13" s="25"/>
      <c r="E13" s="25"/>
      <c r="F13" s="25"/>
      <c r="G13" s="25"/>
      <c r="H13" s="93"/>
      <c r="I13" s="99"/>
    </row>
    <row r="14" spans="1:9" x14ac:dyDescent="0.2">
      <c r="A14" s="23"/>
      <c r="B14" s="43"/>
      <c r="C14" s="26" t="s">
        <v>29</v>
      </c>
      <c r="D14" s="18"/>
      <c r="E14" s="18"/>
      <c r="F14" s="18"/>
      <c r="G14" s="18"/>
      <c r="H14" s="94"/>
      <c r="I14" s="99"/>
    </row>
    <row r="15" spans="1:9" ht="19.5" thickBot="1" x14ac:dyDescent="0.25">
      <c r="A15" s="23"/>
      <c r="B15" s="44"/>
      <c r="C15" s="27" t="s">
        <v>30</v>
      </c>
      <c r="D15" s="28"/>
      <c r="E15" s="28"/>
      <c r="F15" s="28"/>
      <c r="G15" s="28"/>
      <c r="H15" s="95"/>
      <c r="I15" s="100"/>
    </row>
    <row r="17" spans="2:2" x14ac:dyDescent="0.2">
      <c r="B17" s="29"/>
    </row>
  </sheetData>
  <mergeCells count="3">
    <mergeCell ref="H13:H15"/>
    <mergeCell ref="B2:I2"/>
    <mergeCell ref="I13:I1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8136-F6E7-4214-9990-AD5DDFE1AE9D}">
  <dimension ref="B2:D8"/>
  <sheetViews>
    <sheetView zoomScale="120" zoomScaleNormal="120" workbookViewId="0"/>
  </sheetViews>
  <sheetFormatPr defaultColWidth="8.81640625" defaultRowHeight="19" x14ac:dyDescent="0.2"/>
  <cols>
    <col min="1" max="1" width="8.81640625" style="14"/>
    <col min="2" max="2" width="17.1796875" style="14" bestFit="1" customWidth="1"/>
    <col min="3" max="3" width="5.81640625" style="14" bestFit="1" customWidth="1"/>
    <col min="4" max="4" width="10.1796875" style="14" bestFit="1" customWidth="1"/>
    <col min="5" max="16384" width="8.81640625" style="14"/>
  </cols>
  <sheetData>
    <row r="2" spans="2:4" x14ac:dyDescent="0.2">
      <c r="B2" s="38" t="s">
        <v>54</v>
      </c>
      <c r="C2" s="38" t="s">
        <v>42</v>
      </c>
      <c r="D2" s="38" t="s">
        <v>55</v>
      </c>
    </row>
    <row r="3" spans="2:4" x14ac:dyDescent="0.2">
      <c r="B3" s="18" t="s">
        <v>56</v>
      </c>
      <c r="C3" s="18">
        <v>141</v>
      </c>
      <c r="D3" s="18"/>
    </row>
    <row r="4" spans="2:4" x14ac:dyDescent="0.2">
      <c r="B4" s="18" t="s">
        <v>57</v>
      </c>
      <c r="C4" s="18">
        <v>189</v>
      </c>
      <c r="D4" s="18"/>
    </row>
    <row r="5" spans="2:4" x14ac:dyDescent="0.2">
      <c r="B5" s="18" t="s">
        <v>58</v>
      </c>
      <c r="C5" s="18">
        <v>103</v>
      </c>
      <c r="D5" s="18"/>
    </row>
    <row r="6" spans="2:4" x14ac:dyDescent="0.2">
      <c r="B6" s="18" t="s">
        <v>59</v>
      </c>
      <c r="C6" s="18">
        <v>128</v>
      </c>
      <c r="D6" s="18"/>
    </row>
    <row r="7" spans="2:4" x14ac:dyDescent="0.2">
      <c r="B7" s="18" t="s">
        <v>60</v>
      </c>
      <c r="C7" s="18">
        <v>283</v>
      </c>
      <c r="D7" s="18"/>
    </row>
    <row r="8" spans="2:4" x14ac:dyDescent="0.2">
      <c r="B8" s="18" t="s">
        <v>61</v>
      </c>
      <c r="C8" s="18">
        <v>118</v>
      </c>
      <c r="D8" s="18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89FD9-5599-440A-A394-E5611CB007AE}">
  <dimension ref="B1:M12"/>
  <sheetViews>
    <sheetView zoomScale="104" zoomScaleNormal="104" workbookViewId="0"/>
  </sheetViews>
  <sheetFormatPr defaultColWidth="8.81640625" defaultRowHeight="17.5" x14ac:dyDescent="0.2"/>
  <cols>
    <col min="1" max="1" width="8.81640625" style="1"/>
    <col min="2" max="2" width="11.54296875" style="1" bestFit="1" customWidth="1"/>
    <col min="3" max="3" width="10.36328125" style="1" customWidth="1"/>
    <col min="4" max="6" width="8.81640625" style="1" customWidth="1"/>
    <col min="7" max="7" width="8.90625" style="1" bestFit="1" customWidth="1"/>
    <col min="8" max="9" width="8.81640625" style="1" customWidth="1"/>
    <col min="10" max="10" width="9.6328125" style="1" bestFit="1" customWidth="1"/>
    <col min="11" max="11" width="8.81640625" style="1"/>
    <col min="12" max="12" width="11.36328125" style="1" bestFit="1" customWidth="1"/>
    <col min="13" max="13" width="12.36328125" style="1" customWidth="1"/>
    <col min="14" max="16384" width="8.81640625" style="1"/>
  </cols>
  <sheetData>
    <row r="1" spans="2:13" ht="18" thickBot="1" x14ac:dyDescent="0.25"/>
    <row r="2" spans="2:13" ht="18" thickBot="1" x14ac:dyDescent="0.25">
      <c r="B2" s="101" t="s">
        <v>62</v>
      </c>
      <c r="C2" s="102"/>
      <c r="D2" s="102"/>
      <c r="E2" s="102"/>
      <c r="F2" s="102"/>
      <c r="G2" s="102"/>
      <c r="H2" s="102"/>
      <c r="I2" s="102"/>
      <c r="J2" s="103"/>
    </row>
    <row r="3" spans="2:13" ht="18" thickBot="1" x14ac:dyDescent="0.25">
      <c r="B3" s="45" t="s">
        <v>20</v>
      </c>
      <c r="C3" s="46" t="s">
        <v>64</v>
      </c>
      <c r="D3" s="46" t="s">
        <v>65</v>
      </c>
      <c r="E3" s="46" t="s">
        <v>66</v>
      </c>
      <c r="F3" s="46" t="s">
        <v>67</v>
      </c>
      <c r="G3" s="46" t="s">
        <v>68</v>
      </c>
      <c r="H3" s="46" t="s">
        <v>69</v>
      </c>
      <c r="I3" s="46" t="s">
        <v>70</v>
      </c>
      <c r="J3" s="74" t="s">
        <v>94</v>
      </c>
      <c r="L3" s="104" t="s">
        <v>63</v>
      </c>
      <c r="M3" s="105"/>
    </row>
    <row r="4" spans="2:13" x14ac:dyDescent="0.2">
      <c r="B4" s="49">
        <v>101</v>
      </c>
      <c r="C4" s="31" t="s">
        <v>73</v>
      </c>
      <c r="D4" s="31" t="s">
        <v>74</v>
      </c>
      <c r="E4" s="37">
        <v>200</v>
      </c>
      <c r="F4" s="37">
        <v>213</v>
      </c>
      <c r="G4" s="37">
        <f>E4+F4</f>
        <v>413</v>
      </c>
      <c r="H4" s="50">
        <f>AVERAGE(E4:F4)</f>
        <v>206.5</v>
      </c>
      <c r="I4" s="37"/>
      <c r="J4" s="75"/>
      <c r="L4" s="47" t="s">
        <v>71</v>
      </c>
      <c r="M4" s="48" t="s">
        <v>72</v>
      </c>
    </row>
    <row r="5" spans="2:13" x14ac:dyDescent="0.2">
      <c r="B5" s="49">
        <v>102</v>
      </c>
      <c r="C5" s="31" t="s">
        <v>77</v>
      </c>
      <c r="D5" s="31" t="s">
        <v>78</v>
      </c>
      <c r="E5" s="37">
        <v>205</v>
      </c>
      <c r="F5" s="37">
        <v>219</v>
      </c>
      <c r="G5" s="37">
        <f t="shared" ref="G5:G11" si="0">E5+F5</f>
        <v>424</v>
      </c>
      <c r="H5" s="50">
        <f t="shared" ref="H5:H11" si="1">AVERAGE(E5:F5)</f>
        <v>212</v>
      </c>
      <c r="I5" s="37"/>
      <c r="J5" s="75"/>
      <c r="L5" s="52" t="s">
        <v>75</v>
      </c>
      <c r="M5" s="51" t="s">
        <v>76</v>
      </c>
    </row>
    <row r="6" spans="2:13" ht="18" thickBot="1" x14ac:dyDescent="0.25">
      <c r="B6" s="49">
        <v>103</v>
      </c>
      <c r="C6" s="31" t="s">
        <v>81</v>
      </c>
      <c r="D6" s="31" t="s">
        <v>82</v>
      </c>
      <c r="E6" s="37">
        <v>245</v>
      </c>
      <c r="F6" s="37">
        <v>254</v>
      </c>
      <c r="G6" s="37">
        <f t="shared" si="0"/>
        <v>499</v>
      </c>
      <c r="H6" s="50">
        <f t="shared" si="1"/>
        <v>249.5</v>
      </c>
      <c r="I6" s="37"/>
      <c r="J6" s="75"/>
      <c r="K6" s="67"/>
      <c r="L6" s="53" t="s">
        <v>79</v>
      </c>
      <c r="M6" s="54" t="s">
        <v>80</v>
      </c>
    </row>
    <row r="7" spans="2:13" ht="18" thickBot="1" x14ac:dyDescent="0.25">
      <c r="B7" s="49">
        <v>104</v>
      </c>
      <c r="C7" s="31" t="s">
        <v>83</v>
      </c>
      <c r="D7" s="31" t="s">
        <v>78</v>
      </c>
      <c r="E7" s="37">
        <v>274</v>
      </c>
      <c r="F7" s="37">
        <v>262</v>
      </c>
      <c r="G7" s="37">
        <f t="shared" si="0"/>
        <v>536</v>
      </c>
      <c r="H7" s="50">
        <f t="shared" si="1"/>
        <v>268</v>
      </c>
      <c r="I7" s="37"/>
      <c r="J7" s="75"/>
    </row>
    <row r="8" spans="2:13" ht="18" thickBot="1" x14ac:dyDescent="0.25">
      <c r="B8" s="49">
        <v>105</v>
      </c>
      <c r="C8" s="31" t="s">
        <v>84</v>
      </c>
      <c r="D8" s="31" t="s">
        <v>78</v>
      </c>
      <c r="E8" s="37">
        <v>213</v>
      </c>
      <c r="F8" s="37">
        <v>245</v>
      </c>
      <c r="G8" s="37">
        <f t="shared" si="0"/>
        <v>458</v>
      </c>
      <c r="H8" s="50">
        <f t="shared" si="1"/>
        <v>229</v>
      </c>
      <c r="I8" s="37"/>
      <c r="J8" s="75"/>
      <c r="L8" s="106" t="s">
        <v>89</v>
      </c>
      <c r="M8" s="107"/>
    </row>
    <row r="9" spans="2:13" x14ac:dyDescent="0.2">
      <c r="B9" s="49">
        <v>106</v>
      </c>
      <c r="C9" s="31" t="s">
        <v>85</v>
      </c>
      <c r="D9" s="31" t="s">
        <v>74</v>
      </c>
      <c r="E9" s="37">
        <v>239</v>
      </c>
      <c r="F9" s="37">
        <v>255</v>
      </c>
      <c r="G9" s="37">
        <f t="shared" si="0"/>
        <v>494</v>
      </c>
      <c r="H9" s="50">
        <f t="shared" si="1"/>
        <v>247</v>
      </c>
      <c r="I9" s="37"/>
      <c r="J9" s="75"/>
      <c r="L9" s="47" t="s">
        <v>90</v>
      </c>
      <c r="M9" s="59"/>
    </row>
    <row r="10" spans="2:13" x14ac:dyDescent="0.2">
      <c r="B10" s="49">
        <v>107</v>
      </c>
      <c r="C10" s="31" t="s">
        <v>86</v>
      </c>
      <c r="D10" s="31" t="s">
        <v>82</v>
      </c>
      <c r="E10" s="37">
        <v>253</v>
      </c>
      <c r="F10" s="37">
        <v>259</v>
      </c>
      <c r="G10" s="37">
        <f t="shared" si="0"/>
        <v>512</v>
      </c>
      <c r="H10" s="50">
        <f t="shared" si="1"/>
        <v>256</v>
      </c>
      <c r="I10" s="37"/>
      <c r="J10" s="75"/>
      <c r="L10" s="52" t="s">
        <v>91</v>
      </c>
      <c r="M10" s="60"/>
    </row>
    <row r="11" spans="2:13" x14ac:dyDescent="0.2">
      <c r="B11" s="49">
        <v>108</v>
      </c>
      <c r="C11" s="31" t="s">
        <v>87</v>
      </c>
      <c r="D11" s="31" t="s">
        <v>74</v>
      </c>
      <c r="E11" s="37">
        <v>216</v>
      </c>
      <c r="F11" s="37">
        <v>195</v>
      </c>
      <c r="G11" s="37">
        <f t="shared" si="0"/>
        <v>411</v>
      </c>
      <c r="H11" s="50">
        <f t="shared" si="1"/>
        <v>205.5</v>
      </c>
      <c r="I11" s="37"/>
      <c r="J11" s="75"/>
      <c r="L11" s="52" t="s">
        <v>92</v>
      </c>
      <c r="M11" s="60"/>
    </row>
    <row r="12" spans="2:13" ht="18" thickBot="1" x14ac:dyDescent="0.25">
      <c r="B12" s="55">
        <v>109</v>
      </c>
      <c r="C12" s="56" t="s">
        <v>88</v>
      </c>
      <c r="D12" s="56" t="s">
        <v>74</v>
      </c>
      <c r="E12" s="57">
        <v>261</v>
      </c>
      <c r="F12" s="57">
        <v>264</v>
      </c>
      <c r="G12" s="57">
        <f>E12+F12</f>
        <v>525</v>
      </c>
      <c r="H12" s="58">
        <f>AVERAGE(E12:F12)</f>
        <v>262.5</v>
      </c>
      <c r="I12" s="57"/>
      <c r="J12" s="76"/>
      <c r="L12" s="53" t="s">
        <v>93</v>
      </c>
      <c r="M12" s="61"/>
    </row>
  </sheetData>
  <mergeCells count="3">
    <mergeCell ref="B2:J2"/>
    <mergeCell ref="L3:M3"/>
    <mergeCell ref="L8:M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435B7-5FF9-447F-9F6B-F5C026378FEB}">
  <dimension ref="B2:H27"/>
  <sheetViews>
    <sheetView zoomScaleNormal="100" workbookViewId="0"/>
  </sheetViews>
  <sheetFormatPr defaultColWidth="8.81640625" defaultRowHeight="19" x14ac:dyDescent="0.2"/>
  <cols>
    <col min="1" max="1" width="8.81640625" style="14"/>
    <col min="2" max="2" width="19.6328125" style="14" bestFit="1" customWidth="1"/>
    <col min="3" max="4" width="14.81640625" style="14" bestFit="1" customWidth="1"/>
    <col min="5" max="5" width="14.54296875" style="14" bestFit="1" customWidth="1"/>
    <col min="6" max="6" width="6.90625" style="14" bestFit="1" customWidth="1"/>
    <col min="7" max="7" width="5.81640625" style="14" bestFit="1" customWidth="1"/>
    <col min="8" max="8" width="10.1796875" style="14" bestFit="1" customWidth="1"/>
    <col min="9" max="16384" width="8.81640625" style="14"/>
  </cols>
  <sheetData>
    <row r="2" spans="2:8" x14ac:dyDescent="0.2">
      <c r="B2" s="108" t="s">
        <v>95</v>
      </c>
      <c r="C2" s="108"/>
      <c r="D2" s="108"/>
      <c r="E2" s="108"/>
      <c r="F2" s="108"/>
      <c r="G2" s="108"/>
    </row>
    <row r="3" spans="2:8" x14ac:dyDescent="0.2">
      <c r="B3" s="68" t="s">
        <v>96</v>
      </c>
      <c r="C3" s="68" t="s">
        <v>97</v>
      </c>
      <c r="D3" s="68" t="s">
        <v>98</v>
      </c>
      <c r="E3" s="68" t="s">
        <v>99</v>
      </c>
      <c r="F3" s="68" t="s">
        <v>100</v>
      </c>
      <c r="G3" s="68" t="s">
        <v>101</v>
      </c>
      <c r="H3" s="68" t="s">
        <v>41</v>
      </c>
    </row>
    <row r="4" spans="2:8" x14ac:dyDescent="0.2">
      <c r="B4" s="18" t="s">
        <v>102</v>
      </c>
      <c r="C4" s="18">
        <v>110</v>
      </c>
      <c r="D4" s="18">
        <v>134</v>
      </c>
      <c r="E4" s="18">
        <v>57</v>
      </c>
      <c r="F4" s="18">
        <f>SUM(C4:E4)</f>
        <v>301</v>
      </c>
      <c r="G4" s="39">
        <f>AVERAGE(C4:E4)</f>
        <v>100.33333333333333</v>
      </c>
      <c r="H4" s="73">
        <f>E4/$E$10</f>
        <v>0.17484662576687116</v>
      </c>
    </row>
    <row r="5" spans="2:8" x14ac:dyDescent="0.2">
      <c r="B5" s="18" t="s">
        <v>103</v>
      </c>
      <c r="C5" s="18">
        <v>153</v>
      </c>
      <c r="D5" s="18">
        <v>78</v>
      </c>
      <c r="E5" s="18">
        <v>42</v>
      </c>
      <c r="F5" s="18">
        <f t="shared" ref="F5:F9" si="0">SUM(C5:E5)</f>
        <v>273</v>
      </c>
      <c r="G5" s="39">
        <f t="shared" ref="G5:G9" si="1">AVERAGE(C5:E5)</f>
        <v>91</v>
      </c>
      <c r="H5" s="73">
        <f t="shared" ref="H5:H9" si="2">E5/$E$10</f>
        <v>0.12883435582822086</v>
      </c>
    </row>
    <row r="6" spans="2:8" x14ac:dyDescent="0.2">
      <c r="B6" s="18" t="s">
        <v>104</v>
      </c>
      <c r="C6" s="18">
        <v>102</v>
      </c>
      <c r="D6" s="18">
        <v>97</v>
      </c>
      <c r="E6" s="18">
        <v>34</v>
      </c>
      <c r="F6" s="18">
        <f t="shared" si="0"/>
        <v>233</v>
      </c>
      <c r="G6" s="39">
        <f t="shared" si="1"/>
        <v>77.666666666666671</v>
      </c>
      <c r="H6" s="73">
        <f t="shared" si="2"/>
        <v>0.10429447852760736</v>
      </c>
    </row>
    <row r="7" spans="2:8" x14ac:dyDescent="0.2">
      <c r="B7" s="18" t="s">
        <v>105</v>
      </c>
      <c r="C7" s="18">
        <v>98</v>
      </c>
      <c r="D7" s="18">
        <v>124</v>
      </c>
      <c r="E7" s="18">
        <v>67</v>
      </c>
      <c r="F7" s="18">
        <f t="shared" si="0"/>
        <v>289</v>
      </c>
      <c r="G7" s="39">
        <f t="shared" si="1"/>
        <v>96.333333333333329</v>
      </c>
      <c r="H7" s="73">
        <f t="shared" si="2"/>
        <v>0.20552147239263804</v>
      </c>
    </row>
    <row r="8" spans="2:8" x14ac:dyDescent="0.2">
      <c r="B8" s="18" t="s">
        <v>106</v>
      </c>
      <c r="C8" s="18">
        <v>113</v>
      </c>
      <c r="D8" s="18">
        <v>133</v>
      </c>
      <c r="E8" s="18">
        <v>59</v>
      </c>
      <c r="F8" s="18">
        <f t="shared" si="0"/>
        <v>305</v>
      </c>
      <c r="G8" s="39">
        <f t="shared" si="1"/>
        <v>101.66666666666667</v>
      </c>
      <c r="H8" s="73">
        <f t="shared" si="2"/>
        <v>0.18098159509202455</v>
      </c>
    </row>
    <row r="9" spans="2:8" x14ac:dyDescent="0.2">
      <c r="B9" s="69" t="s">
        <v>107</v>
      </c>
      <c r="C9" s="69">
        <v>139</v>
      </c>
      <c r="D9" s="69">
        <v>135</v>
      </c>
      <c r="E9" s="69">
        <v>67</v>
      </c>
      <c r="F9" s="18">
        <f t="shared" si="0"/>
        <v>341</v>
      </c>
      <c r="G9" s="39">
        <f t="shared" si="1"/>
        <v>113.66666666666667</v>
      </c>
      <c r="H9" s="73">
        <f t="shared" si="2"/>
        <v>0.20552147239263804</v>
      </c>
    </row>
    <row r="10" spans="2:8" x14ac:dyDescent="0.2">
      <c r="B10" s="16" t="s">
        <v>27</v>
      </c>
      <c r="C10" s="18">
        <f>SUM(C4:C9)</f>
        <v>715</v>
      </c>
      <c r="D10" s="18">
        <f t="shared" ref="D10:H10" si="3">SUM(D4:D9)</f>
        <v>701</v>
      </c>
      <c r="E10" s="18">
        <f t="shared" si="3"/>
        <v>326</v>
      </c>
      <c r="F10" s="18">
        <f t="shared" si="3"/>
        <v>1742</v>
      </c>
      <c r="G10" s="39">
        <f t="shared" si="3"/>
        <v>580.66666666666663</v>
      </c>
      <c r="H10" s="72">
        <f t="shared" si="3"/>
        <v>1</v>
      </c>
    </row>
    <row r="14" spans="2:8" x14ac:dyDescent="0.2">
      <c r="B14" s="109" t="s">
        <v>123</v>
      </c>
      <c r="C14" s="109"/>
      <c r="D14" s="109"/>
      <c r="E14" s="109"/>
    </row>
    <row r="15" spans="2:8" x14ac:dyDescent="0.2">
      <c r="B15" s="18"/>
      <c r="C15" s="70" t="s">
        <v>108</v>
      </c>
      <c r="D15" s="70" t="s">
        <v>109</v>
      </c>
      <c r="E15" s="70" t="s">
        <v>110</v>
      </c>
    </row>
    <row r="16" spans="2:8" x14ac:dyDescent="0.2">
      <c r="B16" s="71" t="s">
        <v>111</v>
      </c>
      <c r="C16" s="18">
        <v>11.1</v>
      </c>
      <c r="D16" s="18">
        <v>4.8</v>
      </c>
      <c r="E16" s="18">
        <v>83.5</v>
      </c>
    </row>
    <row r="17" spans="2:5" x14ac:dyDescent="0.2">
      <c r="B17" s="71" t="s">
        <v>112</v>
      </c>
      <c r="C17" s="18">
        <v>11.2</v>
      </c>
      <c r="D17" s="18">
        <v>4.5999999999999996</v>
      </c>
      <c r="E17" s="18">
        <v>42.5</v>
      </c>
    </row>
    <row r="18" spans="2:5" x14ac:dyDescent="0.2">
      <c r="B18" s="71" t="s">
        <v>113</v>
      </c>
      <c r="C18" s="18">
        <v>15.4</v>
      </c>
      <c r="D18" s="18">
        <v>7.4</v>
      </c>
      <c r="E18" s="18">
        <v>94.5</v>
      </c>
    </row>
    <row r="19" spans="2:5" x14ac:dyDescent="0.2">
      <c r="B19" s="71" t="s">
        <v>114</v>
      </c>
      <c r="C19" s="18">
        <v>21</v>
      </c>
      <c r="D19" s="18">
        <v>12.4</v>
      </c>
      <c r="E19" s="18">
        <v>239.5</v>
      </c>
    </row>
    <row r="20" spans="2:5" x14ac:dyDescent="0.2">
      <c r="B20" s="71" t="s">
        <v>115</v>
      </c>
      <c r="C20" s="18">
        <v>25.3</v>
      </c>
      <c r="D20" s="18">
        <v>17</v>
      </c>
      <c r="E20" s="18">
        <v>120.5</v>
      </c>
    </row>
    <row r="21" spans="2:5" x14ac:dyDescent="0.2">
      <c r="B21" s="71" t="s">
        <v>116</v>
      </c>
      <c r="C21" s="18">
        <v>26.3</v>
      </c>
      <c r="D21" s="18">
        <v>20.100000000000001</v>
      </c>
      <c r="E21" s="18">
        <v>222.5</v>
      </c>
    </row>
    <row r="22" spans="2:5" x14ac:dyDescent="0.2">
      <c r="B22" s="71" t="s">
        <v>117</v>
      </c>
      <c r="C22" s="18">
        <v>29.8</v>
      </c>
      <c r="D22" s="18">
        <v>23.2</v>
      </c>
      <c r="E22" s="18">
        <v>266</v>
      </c>
    </row>
    <row r="23" spans="2:5" x14ac:dyDescent="0.2">
      <c r="B23" s="71" t="s">
        <v>118</v>
      </c>
      <c r="C23" s="18">
        <v>31.4</v>
      </c>
      <c r="D23" s="18">
        <v>24.7</v>
      </c>
      <c r="E23" s="18">
        <v>319.5</v>
      </c>
    </row>
    <row r="24" spans="2:5" x14ac:dyDescent="0.2">
      <c r="B24" s="71" t="s">
        <v>119</v>
      </c>
      <c r="C24" s="18">
        <v>27.3</v>
      </c>
      <c r="D24" s="18">
        <v>20.3</v>
      </c>
      <c r="E24" s="18">
        <v>146</v>
      </c>
    </row>
    <row r="25" spans="2:5" x14ac:dyDescent="0.2">
      <c r="B25" s="71" t="s">
        <v>120</v>
      </c>
      <c r="C25" s="18">
        <v>23.5</v>
      </c>
      <c r="D25" s="18">
        <v>14.8</v>
      </c>
      <c r="E25" s="18">
        <v>83</v>
      </c>
    </row>
    <row r="26" spans="2:5" x14ac:dyDescent="0.2">
      <c r="B26" s="71" t="s">
        <v>121</v>
      </c>
      <c r="C26" s="18">
        <v>19.600000000000001</v>
      </c>
      <c r="D26" s="18">
        <v>12.9</v>
      </c>
      <c r="E26" s="18">
        <v>140.5</v>
      </c>
    </row>
    <row r="27" spans="2:5" x14ac:dyDescent="0.2">
      <c r="B27" s="71" t="s">
        <v>122</v>
      </c>
      <c r="C27" s="18">
        <v>13.5</v>
      </c>
      <c r="D27" s="18">
        <v>7.4</v>
      </c>
      <c r="E27" s="18">
        <v>109.5</v>
      </c>
    </row>
  </sheetData>
  <mergeCells count="2">
    <mergeCell ref="B2:G2"/>
    <mergeCell ref="B14:E14"/>
  </mergeCells>
  <phoneticPr fontId="1"/>
  <pageMargins left="0.7" right="0.7" top="0.75" bottom="0.75" header="0.3" footer="0.3"/>
  <pageSetup paperSize="9" orientation="portrait" horizontalDpi="150" verticalDpi="15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79210-ADB7-49D6-8A2D-F93E7F327177}">
  <dimension ref="A1:J29"/>
  <sheetViews>
    <sheetView zoomScale="123" zoomScaleNormal="123" workbookViewId="0"/>
  </sheetViews>
  <sheetFormatPr defaultColWidth="8.81640625" defaultRowHeight="17.5" x14ac:dyDescent="0.2"/>
  <cols>
    <col min="1" max="1" width="8.81640625" style="81"/>
    <col min="2" max="2" width="10.36328125" style="81" bestFit="1" customWidth="1"/>
    <col min="3" max="3" width="8.81640625" style="81"/>
    <col min="4" max="4" width="16.36328125" style="81" bestFit="1" customWidth="1"/>
    <col min="5" max="5" width="8.81640625" style="81"/>
    <col min="6" max="6" width="9.453125" style="81" bestFit="1" customWidth="1"/>
    <col min="7" max="16384" width="8.81640625" style="81"/>
  </cols>
  <sheetData>
    <row r="1" spans="1:6" ht="18" thickBot="1" x14ac:dyDescent="0.25"/>
    <row r="2" spans="1:6" ht="18" thickTop="1" x14ac:dyDescent="0.2">
      <c r="B2" s="110" t="s">
        <v>124</v>
      </c>
      <c r="C2" s="111"/>
      <c r="D2" s="111"/>
      <c r="E2" s="111"/>
      <c r="F2" s="112"/>
    </row>
    <row r="3" spans="1:6" x14ac:dyDescent="0.2">
      <c r="A3" s="77"/>
      <c r="B3" s="78" t="s">
        <v>20</v>
      </c>
      <c r="C3" s="79" t="s">
        <v>19</v>
      </c>
      <c r="D3" s="79" t="s">
        <v>18</v>
      </c>
      <c r="E3" s="79" t="s">
        <v>17</v>
      </c>
      <c r="F3" s="80" t="s">
        <v>16</v>
      </c>
    </row>
    <row r="4" spans="1:6" x14ac:dyDescent="0.2">
      <c r="A4" s="77"/>
      <c r="B4" s="30">
        <v>1700101</v>
      </c>
      <c r="C4" s="36" t="s">
        <v>9</v>
      </c>
      <c r="D4" s="36" t="s">
        <v>11</v>
      </c>
      <c r="E4" s="36" t="s">
        <v>7</v>
      </c>
      <c r="F4" s="32" t="s">
        <v>10</v>
      </c>
    </row>
    <row r="5" spans="1:6" x14ac:dyDescent="0.2">
      <c r="A5" s="77"/>
      <c r="B5" s="30">
        <v>1700102</v>
      </c>
      <c r="C5" s="36" t="s">
        <v>9</v>
      </c>
      <c r="D5" s="36" t="s">
        <v>5</v>
      </c>
      <c r="E5" s="36" t="s">
        <v>7</v>
      </c>
      <c r="F5" s="32" t="s">
        <v>10</v>
      </c>
    </row>
    <row r="6" spans="1:6" x14ac:dyDescent="0.2">
      <c r="A6" s="77"/>
      <c r="B6" s="30">
        <v>1700103</v>
      </c>
      <c r="C6" s="36" t="s">
        <v>6</v>
      </c>
      <c r="D6" s="36" t="s">
        <v>14</v>
      </c>
      <c r="E6" s="36" t="s">
        <v>7</v>
      </c>
      <c r="F6" s="32" t="s">
        <v>3</v>
      </c>
    </row>
    <row r="7" spans="1:6" x14ac:dyDescent="0.2">
      <c r="A7" s="77"/>
      <c r="B7" s="30">
        <v>1700104</v>
      </c>
      <c r="C7" s="36" t="s">
        <v>9</v>
      </c>
      <c r="D7" s="36" t="s">
        <v>11</v>
      </c>
      <c r="E7" s="36" t="s">
        <v>13</v>
      </c>
      <c r="F7" s="32" t="s">
        <v>10</v>
      </c>
    </row>
    <row r="8" spans="1:6" x14ac:dyDescent="0.2">
      <c r="A8" s="77"/>
      <c r="B8" s="30">
        <v>1700105</v>
      </c>
      <c r="C8" s="36" t="s">
        <v>9</v>
      </c>
      <c r="D8" s="36" t="s">
        <v>12</v>
      </c>
      <c r="E8" s="36" t="s">
        <v>7</v>
      </c>
      <c r="F8" s="32" t="s">
        <v>3</v>
      </c>
    </row>
    <row r="9" spans="1:6" x14ac:dyDescent="0.2">
      <c r="A9" s="77"/>
      <c r="B9" s="30">
        <v>1700106</v>
      </c>
      <c r="C9" s="36" t="s">
        <v>9</v>
      </c>
      <c r="D9" s="36" t="s">
        <v>15</v>
      </c>
      <c r="E9" s="36" t="s">
        <v>4</v>
      </c>
      <c r="F9" s="32" t="s">
        <v>10</v>
      </c>
    </row>
    <row r="10" spans="1:6" x14ac:dyDescent="0.2">
      <c r="A10" s="77"/>
      <c r="B10" s="30">
        <v>1700107</v>
      </c>
      <c r="C10" s="36" t="s">
        <v>6</v>
      </c>
      <c r="D10" s="36" t="s">
        <v>14</v>
      </c>
      <c r="E10" s="36" t="s">
        <v>7</v>
      </c>
      <c r="F10" s="32" t="s">
        <v>10</v>
      </c>
    </row>
    <row r="11" spans="1:6" x14ac:dyDescent="0.2">
      <c r="A11" s="77"/>
      <c r="B11" s="30">
        <v>1700108</v>
      </c>
      <c r="C11" s="36" t="s">
        <v>6</v>
      </c>
      <c r="D11" s="36" t="s">
        <v>8</v>
      </c>
      <c r="E11" s="36" t="s">
        <v>4</v>
      </c>
      <c r="F11" s="32" t="s">
        <v>10</v>
      </c>
    </row>
    <row r="12" spans="1:6" x14ac:dyDescent="0.2">
      <c r="A12" s="77"/>
      <c r="B12" s="30">
        <v>1700109</v>
      </c>
      <c r="C12" s="36" t="s">
        <v>9</v>
      </c>
      <c r="D12" s="36" t="s">
        <v>15</v>
      </c>
      <c r="E12" s="36" t="s">
        <v>7</v>
      </c>
      <c r="F12" s="32" t="s">
        <v>3</v>
      </c>
    </row>
    <row r="13" spans="1:6" x14ac:dyDescent="0.2">
      <c r="A13" s="77"/>
      <c r="B13" s="30">
        <v>1700110</v>
      </c>
      <c r="C13" s="36" t="s">
        <v>6</v>
      </c>
      <c r="D13" s="36" t="s">
        <v>11</v>
      </c>
      <c r="E13" s="36" t="s">
        <v>4</v>
      </c>
      <c r="F13" s="32" t="s">
        <v>3</v>
      </c>
    </row>
    <row r="14" spans="1:6" x14ac:dyDescent="0.2">
      <c r="A14" s="77"/>
      <c r="B14" s="30">
        <v>1700111</v>
      </c>
      <c r="C14" s="36" t="s">
        <v>6</v>
      </c>
      <c r="D14" s="36" t="s">
        <v>12</v>
      </c>
      <c r="E14" s="36" t="s">
        <v>7</v>
      </c>
      <c r="F14" s="32" t="s">
        <v>10</v>
      </c>
    </row>
    <row r="15" spans="1:6" x14ac:dyDescent="0.2">
      <c r="A15" s="77"/>
      <c r="B15" s="30">
        <v>1700112</v>
      </c>
      <c r="C15" s="36" t="s">
        <v>9</v>
      </c>
      <c r="D15" s="36" t="s">
        <v>5</v>
      </c>
      <c r="E15" s="36" t="s">
        <v>7</v>
      </c>
      <c r="F15" s="32" t="s">
        <v>3</v>
      </c>
    </row>
    <row r="16" spans="1:6" x14ac:dyDescent="0.2">
      <c r="A16" s="77"/>
      <c r="B16" s="30">
        <v>1700113</v>
      </c>
      <c r="C16" s="36" t="s">
        <v>6</v>
      </c>
      <c r="D16" s="36" t="s">
        <v>12</v>
      </c>
      <c r="E16" s="36" t="s">
        <v>4</v>
      </c>
      <c r="F16" s="32" t="s">
        <v>10</v>
      </c>
    </row>
    <row r="17" spans="1:10" x14ac:dyDescent="0.2">
      <c r="A17" s="77"/>
      <c r="B17" s="30">
        <v>1700114</v>
      </c>
      <c r="C17" s="36" t="s">
        <v>9</v>
      </c>
      <c r="D17" s="36" t="s">
        <v>8</v>
      </c>
      <c r="E17" s="36" t="s">
        <v>7</v>
      </c>
      <c r="F17" s="32" t="s">
        <v>3</v>
      </c>
    </row>
    <row r="18" spans="1:10" x14ac:dyDescent="0.2">
      <c r="A18" s="77"/>
      <c r="B18" s="30">
        <v>1700115</v>
      </c>
      <c r="C18" s="36" t="s">
        <v>9</v>
      </c>
      <c r="D18" s="36" t="s">
        <v>14</v>
      </c>
      <c r="E18" s="36" t="s">
        <v>4</v>
      </c>
      <c r="F18" s="32" t="s">
        <v>10</v>
      </c>
    </row>
    <row r="19" spans="1:10" x14ac:dyDescent="0.2">
      <c r="A19" s="77"/>
      <c r="B19" s="30">
        <v>1700116</v>
      </c>
      <c r="C19" s="36" t="s">
        <v>9</v>
      </c>
      <c r="D19" s="36" t="s">
        <v>12</v>
      </c>
      <c r="E19" s="36" t="s">
        <v>13</v>
      </c>
      <c r="F19" s="32" t="s">
        <v>10</v>
      </c>
    </row>
    <row r="20" spans="1:10" x14ac:dyDescent="0.2">
      <c r="A20" s="77"/>
      <c r="B20" s="30">
        <v>1700117</v>
      </c>
      <c r="C20" s="36" t="s">
        <v>6</v>
      </c>
      <c r="D20" s="36" t="s">
        <v>12</v>
      </c>
      <c r="E20" s="36" t="s">
        <v>7</v>
      </c>
      <c r="F20" s="32" t="s">
        <v>10</v>
      </c>
    </row>
    <row r="21" spans="1:10" x14ac:dyDescent="0.2">
      <c r="A21" s="77"/>
      <c r="B21" s="30">
        <v>1700118</v>
      </c>
      <c r="C21" s="36" t="s">
        <v>9</v>
      </c>
      <c r="D21" s="36" t="s">
        <v>11</v>
      </c>
      <c r="E21" s="36" t="s">
        <v>4</v>
      </c>
      <c r="F21" s="32" t="s">
        <v>10</v>
      </c>
    </row>
    <row r="22" spans="1:10" x14ac:dyDescent="0.2">
      <c r="A22" s="77"/>
      <c r="B22" s="30">
        <v>1700119</v>
      </c>
      <c r="C22" s="36" t="s">
        <v>9</v>
      </c>
      <c r="D22" s="36" t="s">
        <v>8</v>
      </c>
      <c r="E22" s="36" t="s">
        <v>7</v>
      </c>
      <c r="F22" s="32" t="s">
        <v>3</v>
      </c>
    </row>
    <row r="23" spans="1:10" ht="18" thickBot="1" x14ac:dyDescent="0.25">
      <c r="A23" s="77"/>
      <c r="B23" s="33">
        <v>1700120</v>
      </c>
      <c r="C23" s="34" t="s">
        <v>6</v>
      </c>
      <c r="D23" s="34" t="s">
        <v>5</v>
      </c>
      <c r="E23" s="34" t="s">
        <v>4</v>
      </c>
      <c r="F23" s="35" t="s">
        <v>3</v>
      </c>
    </row>
    <row r="24" spans="1:10" ht="18" thickTop="1" x14ac:dyDescent="0.2"/>
    <row r="25" spans="1:10" x14ac:dyDescent="0.2">
      <c r="B25" s="113" t="s">
        <v>2</v>
      </c>
      <c r="C25" s="113"/>
      <c r="D25" s="113"/>
      <c r="E25" s="113"/>
      <c r="F25" s="113"/>
    </row>
    <row r="26" spans="1:10" x14ac:dyDescent="0.2">
      <c r="B26" s="114" t="s">
        <v>1</v>
      </c>
      <c r="C26" s="115" t="s">
        <v>125</v>
      </c>
      <c r="D26" s="115"/>
      <c r="E26" s="115"/>
      <c r="F26" s="115"/>
    </row>
    <row r="27" spans="1:10" x14ac:dyDescent="0.2">
      <c r="B27" s="114"/>
      <c r="C27" s="115"/>
      <c r="D27" s="115"/>
      <c r="E27" s="115"/>
      <c r="F27" s="115"/>
    </row>
    <row r="28" spans="1:10" x14ac:dyDescent="0.2">
      <c r="B28" s="114" t="s">
        <v>0</v>
      </c>
      <c r="C28" s="115" t="s">
        <v>126</v>
      </c>
      <c r="D28" s="115"/>
      <c r="E28" s="115"/>
      <c r="F28" s="115"/>
      <c r="J28" s="3"/>
    </row>
    <row r="29" spans="1:10" x14ac:dyDescent="0.2">
      <c r="B29" s="114"/>
      <c r="C29" s="115"/>
      <c r="D29" s="115"/>
      <c r="E29" s="115"/>
      <c r="F29" s="115"/>
    </row>
  </sheetData>
  <mergeCells count="6">
    <mergeCell ref="B2:F2"/>
    <mergeCell ref="B25:F25"/>
    <mergeCell ref="B26:B27"/>
    <mergeCell ref="C26:F27"/>
    <mergeCell ref="B28:B29"/>
    <mergeCell ref="C28:F29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構成比率</vt:lpstr>
      <vt:lpstr>表作成</vt:lpstr>
      <vt:lpstr>オートSUM</vt:lpstr>
      <vt:lpstr>ROUND</vt:lpstr>
      <vt:lpstr>RANKEQ</vt:lpstr>
      <vt:lpstr>円・複合グラフ</vt:lpstr>
      <vt:lpstr>フィルター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Tobichi</dc:creator>
  <cp:lastModifiedBy>netadmin</cp:lastModifiedBy>
  <dcterms:created xsi:type="dcterms:W3CDTF">2014-10-21T16:57:46Z</dcterms:created>
  <dcterms:modified xsi:type="dcterms:W3CDTF">2021-12-06T02:16:37Z</dcterms:modified>
</cp:coreProperties>
</file>